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Sheet4" sheetId="1" r:id="rId1"/>
  </sheets>
  <externalReferences>
    <externalReference r:id="rId4"/>
    <externalReference r:id="rId5"/>
  </externalReferences>
  <definedNames>
    <definedName name="List_1">'[2]Long-Term Borrowings'!$K$2:$K$3</definedName>
    <definedName name="_xlnm.Print_Area" localSheetId="0">'Sheet4'!$A$1:$I$75</definedName>
  </definedNames>
  <calcPr fullCalcOnLoad="1"/>
</workbook>
</file>

<file path=xl/comments1.xml><?xml version="1.0" encoding="utf-8"?>
<comments xmlns="http://schemas.openxmlformats.org/spreadsheetml/2006/main">
  <authors>
    <author>acct1</author>
  </authors>
  <commentList>
    <comment ref="D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acct1: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<sst xmlns="http://schemas.openxmlformats.org/spreadsheetml/2006/main" count="128" uniqueCount="82">
  <si>
    <t>ALFA TRANSFORMERS LIMITED</t>
  </si>
  <si>
    <t>Regd. Office : 3337, Mancheswar Industrial Estate,</t>
  </si>
  <si>
    <t>Bhubaneswar - 751010.</t>
  </si>
  <si>
    <t>CIN : L31002OR1982PLC001151</t>
  </si>
  <si>
    <t>UNAUDITED  FINANCIAL RESULTS  FOR THE QUARTER ENDED 30th JUNE, 2015</t>
  </si>
  <si>
    <t>SL. NO</t>
  </si>
  <si>
    <t>PARTICULARS</t>
  </si>
  <si>
    <r>
      <t xml:space="preserve">(Rs </t>
    </r>
    <r>
      <rPr>
        <b/>
        <i/>
        <sz val="10"/>
        <rFont val="Calibri"/>
        <family val="2"/>
      </rPr>
      <t xml:space="preserve"> In lakhs)</t>
    </r>
  </si>
  <si>
    <t>Quarter Ended</t>
  </si>
  <si>
    <t>Year Ended</t>
  </si>
  <si>
    <t>30-06-2015</t>
  </si>
  <si>
    <t>31-03-2015</t>
  </si>
  <si>
    <t>30-06-2014</t>
  </si>
  <si>
    <t>Unaudited</t>
  </si>
  <si>
    <t>Audited</t>
  </si>
  <si>
    <t>Standalone</t>
  </si>
  <si>
    <t>Consolidated</t>
  </si>
  <si>
    <t>a) Net Sales / Income from Operations :</t>
  </si>
  <si>
    <t xml:space="preserve">i) Export Sales </t>
  </si>
  <si>
    <t>ii) Domestic Sales</t>
  </si>
  <si>
    <t xml:space="preserve"> </t>
  </si>
  <si>
    <t>b)Other Operating Income</t>
  </si>
  <si>
    <t>TOTAL INCOME (a+b)</t>
  </si>
  <si>
    <t>Expenditure :</t>
  </si>
  <si>
    <t>a) (Increase)/Decrease in Stocks</t>
  </si>
  <si>
    <t>b) Consumption of Raw Materials</t>
  </si>
  <si>
    <t>c) Manufacturing Expenses</t>
  </si>
  <si>
    <t>d) Employees' cost</t>
  </si>
  <si>
    <t>e) Depreciation</t>
  </si>
  <si>
    <t>f) Selling Expenses</t>
  </si>
  <si>
    <t>g)  Other Expenditure</t>
  </si>
  <si>
    <t xml:space="preserve">TOTAL EXPENDITURE </t>
  </si>
  <si>
    <t>Profit/(Loss)  from operations before other income, interest &amp; exceptional items (1-2)</t>
  </si>
  <si>
    <t>Other Income</t>
  </si>
  <si>
    <t>Profit from operations before  interst &amp; exceptional items (3+4)</t>
  </si>
  <si>
    <t>Interest &amp; Finance Charges</t>
  </si>
  <si>
    <t>Profit/(Loss) after interest but before exceptional item(5-6)</t>
  </si>
  <si>
    <t xml:space="preserve">Exceptional Item (Net) </t>
  </si>
  <si>
    <t>Profit/(Loss)  from oridnary activities before Tax (7+8)</t>
  </si>
  <si>
    <t>Tax Expenses</t>
  </si>
  <si>
    <t>---Current Tax</t>
  </si>
  <si>
    <t>---Deferred Tax Asset/(Liability) (Net)</t>
  </si>
  <si>
    <t>Net Profit/(Loss) from oridnary activities after tax  ( 9-10)</t>
  </si>
  <si>
    <t>Extra ordianry item (net of tax expenses)</t>
  </si>
  <si>
    <t>--</t>
  </si>
  <si>
    <t>Net Profit/(Loss) for the period (11-12)</t>
  </si>
  <si>
    <t>Paid up Equity Share Capital (face value of Rs. 10/- each)</t>
  </si>
  <si>
    <t>Reserves (excluding revaluation reserve) as per balance sheet of pervious accounting year</t>
  </si>
  <si>
    <t>Earnings per Share (Not Annualised)</t>
  </si>
  <si>
    <t>PART-II</t>
  </si>
  <si>
    <t>A.</t>
  </si>
  <si>
    <t>Particulars of Shareholdings</t>
  </si>
  <si>
    <t>Public Shareholding</t>
  </si>
  <si>
    <t>---Number of Shares</t>
  </si>
  <si>
    <t>---Percentage of Share Holding</t>
  </si>
  <si>
    <t>Promoters and Promoter group</t>
  </si>
  <si>
    <t>Shareholding</t>
  </si>
  <si>
    <t>a) Pledged- Encumbered</t>
  </si>
  <si>
    <t xml:space="preserve">   -- Number of Shares</t>
  </si>
  <si>
    <t>Nil</t>
  </si>
  <si>
    <t xml:space="preserve">  -- Percentage of Shares (as a % of  the total share-</t>
  </si>
  <si>
    <t xml:space="preserve">     holding pf promoter and promoter group)</t>
  </si>
  <si>
    <t xml:space="preserve">     capital of the Company)</t>
  </si>
  <si>
    <t>b) Non-encumbered</t>
  </si>
  <si>
    <t xml:space="preserve">     holding of promoter and promoter group)</t>
  </si>
  <si>
    <t>B</t>
  </si>
  <si>
    <t>INVESTORS COMPLAINTS</t>
  </si>
  <si>
    <t>Quarter ended 30th June, 2015</t>
  </si>
  <si>
    <t>--Pending at the Beginning of the quarter</t>
  </si>
  <si>
    <t>NIL</t>
  </si>
  <si>
    <t>--Received during the quarter</t>
  </si>
  <si>
    <t>--Disposed during the quarter</t>
  </si>
  <si>
    <t>--Remaining unresolved at the end of the quarter</t>
  </si>
  <si>
    <t>The above unaudited results were reviewed by the Audit Committee  and approved by the Board of Directors at its meeting held  on 13th August,2015.</t>
  </si>
  <si>
    <t>The Limited Review of the Financial Results has been carried out by the Statutory Auditors of the Company.</t>
  </si>
  <si>
    <t>The Company's main business is " Manufacturing of Transformers and Related Services". As such, there is no separate reportable segments as per Accounting Standard on " Segment Reporting"(AS-17).</t>
  </si>
  <si>
    <t>The Previous period /Years figures have been regrouped/rearranged wherever necessary to make them comparable.</t>
  </si>
  <si>
    <t>for ALFA TRANSFORMERS LIMITED</t>
  </si>
  <si>
    <t>Place : Bhubaneswar.</t>
  </si>
  <si>
    <t xml:space="preserve">            [DEEPAK KUMAR DAS]</t>
  </si>
  <si>
    <t>Date : August 13, 2015</t>
  </si>
  <si>
    <t xml:space="preserve">      CHIEF FINANCIAL OFFICER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</si>
</sst>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_);\(0.00\)"/>
    <numFmt numFmtId="166" formatCode="_ * #,##0.00_ ;_ * \-#,##0.00_ ;_ * &quot;-&quot;??_ ;_ @_ "/>
    <numFmt numFmtId="167" formatCode="###0\.00,\ ;[Black]\(###0\.00,\);\-\-\-\ 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center" vertical="top" wrapText="1"/>
    </xf>
    <xf numFmtId="14" fontId="22" fillId="0" borderId="24" xfId="0" applyNumberFormat="1" applyFont="1" applyFill="1" applyBorder="1" applyAlignment="1">
      <alignment horizontal="center" vertical="top" wrapText="1"/>
    </xf>
    <xf numFmtId="14" fontId="22" fillId="0" borderId="25" xfId="0" applyNumberFormat="1" applyFont="1" applyFill="1" applyBorder="1" applyAlignment="1">
      <alignment horizontal="center" vertical="top" wrapText="1"/>
    </xf>
    <xf numFmtId="14" fontId="22" fillId="0" borderId="26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 quotePrefix="1">
      <alignment horizontal="center"/>
    </xf>
    <xf numFmtId="14" fontId="22" fillId="0" borderId="28" xfId="0" applyNumberFormat="1" applyFont="1" applyFill="1" applyBorder="1" applyAlignment="1">
      <alignment horizontal="center"/>
    </xf>
    <xf numFmtId="14" fontId="22" fillId="0" borderId="29" xfId="0" applyNumberFormat="1" applyFont="1" applyFill="1" applyBorder="1" applyAlignment="1">
      <alignment horizontal="center"/>
    </xf>
    <xf numFmtId="14" fontId="22" fillId="0" borderId="24" xfId="0" applyNumberFormat="1" applyFont="1" applyFill="1" applyBorder="1" applyAlignment="1">
      <alignment horizontal="center"/>
    </xf>
    <xf numFmtId="14" fontId="22" fillId="0" borderId="25" xfId="0" applyNumberFormat="1" applyFont="1" applyFill="1" applyBorder="1" applyAlignment="1">
      <alignment horizontal="center"/>
    </xf>
    <xf numFmtId="14" fontId="22" fillId="0" borderId="26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5" fillId="0" borderId="21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165" fontId="26" fillId="0" borderId="21" xfId="0" applyNumberFormat="1" applyFont="1" applyBorder="1" applyAlignment="1">
      <alignment horizontal="center"/>
    </xf>
    <xf numFmtId="165" fontId="26" fillId="0" borderId="36" xfId="0" applyNumberFormat="1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6" fontId="27" fillId="0" borderId="21" xfId="42" applyFont="1" applyBorder="1" applyAlignment="1">
      <alignment horizontal="center"/>
    </xf>
    <xf numFmtId="166" fontId="25" fillId="0" borderId="22" xfId="42" applyFont="1" applyFill="1" applyBorder="1" applyAlignment="1">
      <alignment horizontal="center"/>
    </xf>
    <xf numFmtId="166" fontId="25" fillId="0" borderId="0" xfId="42" applyFont="1" applyFill="1" applyBorder="1" applyAlignment="1">
      <alignment horizontal="center"/>
    </xf>
    <xf numFmtId="165" fontId="25" fillId="0" borderId="36" xfId="0" applyNumberFormat="1" applyFont="1" applyFill="1" applyBorder="1" applyAlignment="1">
      <alignment horizontal="center"/>
    </xf>
    <xf numFmtId="165" fontId="27" fillId="0" borderId="21" xfId="0" applyNumberFormat="1" applyFont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0" fontId="22" fillId="0" borderId="37" xfId="0" applyFont="1" applyFill="1" applyBorder="1" applyAlignment="1">
      <alignment horizontal="left"/>
    </xf>
    <xf numFmtId="165" fontId="26" fillId="0" borderId="38" xfId="0" applyNumberFormat="1" applyFont="1" applyBorder="1" applyAlignment="1">
      <alignment horizontal="center"/>
    </xf>
    <xf numFmtId="2" fontId="22" fillId="0" borderId="39" xfId="0" applyNumberFormat="1" applyFont="1" applyFill="1" applyBorder="1" applyAlignment="1">
      <alignment horizontal="center"/>
    </xf>
    <xf numFmtId="2" fontId="22" fillId="0" borderId="40" xfId="0" applyNumberFormat="1" applyFont="1" applyFill="1" applyBorder="1" applyAlignment="1">
      <alignment horizontal="center"/>
    </xf>
    <xf numFmtId="2" fontId="22" fillId="0" borderId="41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5" fontId="25" fillId="0" borderId="21" xfId="0" applyNumberFormat="1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5" fontId="25" fillId="0" borderId="21" xfId="0" applyNumberFormat="1" applyFont="1" applyBorder="1" applyAlignment="1">
      <alignment horizontal="center"/>
    </xf>
    <xf numFmtId="165" fontId="25" fillId="0" borderId="42" xfId="0" applyNumberFormat="1" applyFont="1" applyFill="1" applyBorder="1" applyAlignment="1">
      <alignment horizontal="center"/>
    </xf>
    <xf numFmtId="165" fontId="25" fillId="0" borderId="43" xfId="0" applyNumberFormat="1" applyFont="1" applyFill="1" applyBorder="1" applyAlignment="1">
      <alignment horizontal="center"/>
    </xf>
    <xf numFmtId="165" fontId="22" fillId="0" borderId="38" xfId="0" applyNumberFormat="1" applyFont="1" applyBorder="1" applyAlignment="1">
      <alignment horizontal="center"/>
    </xf>
    <xf numFmtId="165" fontId="22" fillId="0" borderId="44" xfId="0" applyNumberFormat="1" applyFont="1" applyFill="1" applyBorder="1" applyAlignment="1">
      <alignment horizontal="center"/>
    </xf>
    <xf numFmtId="165" fontId="22" fillId="0" borderId="45" xfId="0" applyNumberFormat="1" applyFont="1" applyFill="1" applyBorder="1" applyAlignment="1">
      <alignment horizontal="center"/>
    </xf>
    <xf numFmtId="165" fontId="22" fillId="0" borderId="41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 horizontal="center" vertical="top"/>
    </xf>
    <xf numFmtId="0" fontId="25" fillId="0" borderId="35" xfId="0" applyFont="1" applyFill="1" applyBorder="1" applyAlignment="1">
      <alignment horizontal="justify" vertical="justify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44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>
      <alignment horizontal="center" vertical="center"/>
    </xf>
    <xf numFmtId="165" fontId="25" fillId="0" borderId="41" xfId="0" applyNumberFormat="1" applyFont="1" applyFill="1" applyBorder="1" applyAlignment="1">
      <alignment horizontal="center" vertical="center"/>
    </xf>
    <xf numFmtId="165" fontId="25" fillId="0" borderId="46" xfId="0" applyNumberFormat="1" applyFont="1" applyBorder="1" applyAlignment="1">
      <alignment horizontal="center"/>
    </xf>
    <xf numFmtId="165" fontId="25" fillId="0" borderId="39" xfId="0" applyNumberFormat="1" applyFont="1" applyFill="1" applyBorder="1" applyAlignment="1">
      <alignment horizontal="center" vertical="center"/>
    </xf>
    <xf numFmtId="2" fontId="25" fillId="0" borderId="47" xfId="0" applyNumberFormat="1" applyFont="1" applyFill="1" applyBorder="1" applyAlignment="1">
      <alignment horizontal="center"/>
    </xf>
    <xf numFmtId="165" fontId="25" fillId="0" borderId="48" xfId="0" applyNumberFormat="1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top"/>
    </xf>
    <xf numFmtId="0" fontId="25" fillId="0" borderId="49" xfId="0" applyFont="1" applyFill="1" applyBorder="1" applyAlignment="1">
      <alignment horizontal="justify" vertical="justify" wrapText="1"/>
    </xf>
    <xf numFmtId="165" fontId="25" fillId="0" borderId="13" xfId="0" applyNumberFormat="1" applyFont="1" applyBorder="1" applyAlignment="1">
      <alignment horizontal="center" vertical="center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/>
    </xf>
    <xf numFmtId="165" fontId="25" fillId="0" borderId="38" xfId="0" applyNumberFormat="1" applyFont="1" applyBorder="1" applyAlignment="1">
      <alignment horizontal="center"/>
    </xf>
    <xf numFmtId="165" fontId="25" fillId="0" borderId="39" xfId="0" applyNumberFormat="1" applyFont="1" applyFill="1" applyBorder="1" applyAlignment="1">
      <alignment horizontal="center"/>
    </xf>
    <xf numFmtId="2" fontId="25" fillId="0" borderId="45" xfId="0" applyNumberFormat="1" applyFont="1" applyFill="1" applyBorder="1" applyAlignment="1">
      <alignment horizontal="center"/>
    </xf>
    <xf numFmtId="165" fontId="25" fillId="0" borderId="41" xfId="0" applyNumberFormat="1" applyFont="1" applyFill="1" applyBorder="1" applyAlignment="1">
      <alignment horizontal="center"/>
    </xf>
    <xf numFmtId="0" fontId="25" fillId="0" borderId="50" xfId="0" applyFont="1" applyFill="1" applyBorder="1" applyAlignment="1">
      <alignment horizontal="justify" vertical="justify" wrapText="1"/>
    </xf>
    <xf numFmtId="165" fontId="25" fillId="0" borderId="38" xfId="0" applyNumberFormat="1" applyFont="1" applyBorder="1" applyAlignment="1">
      <alignment horizontal="center" vertical="center"/>
    </xf>
    <xf numFmtId="165" fontId="25" fillId="0" borderId="51" xfId="0" applyNumberFormat="1" applyFont="1" applyFill="1" applyBorder="1" applyAlignment="1">
      <alignment horizontal="center" vertical="center"/>
    </xf>
    <xf numFmtId="165" fontId="25" fillId="0" borderId="33" xfId="0" applyNumberFormat="1" applyFont="1" applyFill="1" applyBorder="1" applyAlignment="1">
      <alignment horizontal="center" vertical="center"/>
    </xf>
    <xf numFmtId="165" fontId="25" fillId="0" borderId="52" xfId="0" applyNumberFormat="1" applyFont="1" applyFill="1" applyBorder="1" applyAlignment="1">
      <alignment horizontal="center" vertical="center"/>
    </xf>
    <xf numFmtId="166" fontId="25" fillId="0" borderId="38" xfId="42" applyFont="1" applyFill="1" applyBorder="1" applyAlignment="1">
      <alignment horizontal="center"/>
    </xf>
    <xf numFmtId="166" fontId="25" fillId="0" borderId="44" xfId="42" applyFont="1" applyFill="1" applyBorder="1" applyAlignment="1" quotePrefix="1">
      <alignment horizontal="center" vertical="center" wrapText="1"/>
    </xf>
    <xf numFmtId="43" fontId="25" fillId="0" borderId="43" xfId="42" applyNumberFormat="1" applyFont="1" applyFill="1" applyBorder="1" applyAlignment="1">
      <alignment horizontal="center"/>
    </xf>
    <xf numFmtId="166" fontId="25" fillId="0" borderId="41" xfId="42" applyFont="1" applyFill="1" applyBorder="1" applyAlignment="1">
      <alignment horizontal="center"/>
    </xf>
    <xf numFmtId="165" fontId="22" fillId="0" borderId="44" xfId="42" applyNumberFormat="1" applyFont="1" applyFill="1" applyBorder="1" applyAlignment="1" quotePrefix="1">
      <alignment horizontal="center" vertical="center" wrapText="1"/>
    </xf>
    <xf numFmtId="165" fontId="22" fillId="0" borderId="45" xfId="42" applyNumberFormat="1" applyFont="1" applyFill="1" applyBorder="1" applyAlignment="1" quotePrefix="1">
      <alignment horizontal="center" vertical="center" wrapText="1"/>
    </xf>
    <xf numFmtId="165" fontId="22" fillId="0" borderId="41" xfId="42" applyNumberFormat="1" applyFont="1" applyFill="1" applyBorder="1" applyAlignment="1" quotePrefix="1">
      <alignment horizontal="center" vertical="center" wrapText="1"/>
    </xf>
    <xf numFmtId="165" fontId="25" fillId="0" borderId="34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166" fontId="25" fillId="0" borderId="21" xfId="42" applyFont="1" applyFill="1" applyBorder="1" applyAlignment="1">
      <alignment horizontal="center"/>
    </xf>
    <xf numFmtId="43" fontId="25" fillId="0" borderId="42" xfId="42" applyNumberFormat="1" applyFont="1" applyFill="1" applyBorder="1" applyAlignment="1">
      <alignment horizontal="center"/>
    </xf>
    <xf numFmtId="166" fontId="25" fillId="0" borderId="36" xfId="42" applyFont="1" applyFill="1" applyBorder="1" applyAlignment="1">
      <alignment horizontal="center"/>
    </xf>
    <xf numFmtId="166" fontId="25" fillId="0" borderId="30" xfId="42" applyFont="1" applyFill="1" applyBorder="1" applyAlignment="1">
      <alignment horizontal="center" vertical="center"/>
    </xf>
    <xf numFmtId="43" fontId="25" fillId="0" borderId="42" xfId="42" applyNumberFormat="1" applyFont="1" applyFill="1" applyBorder="1" applyAlignment="1">
      <alignment horizontal="center" vertical="center"/>
    </xf>
    <xf numFmtId="43" fontId="25" fillId="0" borderId="43" xfId="42" applyNumberFormat="1" applyFont="1" applyFill="1" applyBorder="1" applyAlignment="1">
      <alignment horizontal="center" vertical="center"/>
    </xf>
    <xf numFmtId="166" fontId="25" fillId="0" borderId="36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justify" vertical="justify" wrapText="1"/>
    </xf>
    <xf numFmtId="165" fontId="27" fillId="0" borderId="38" xfId="0" applyNumberFormat="1" applyFont="1" applyBorder="1" applyAlignment="1">
      <alignment horizontal="center"/>
    </xf>
    <xf numFmtId="165" fontId="25" fillId="0" borderId="38" xfId="42" applyNumberFormat="1" applyFont="1" applyFill="1" applyBorder="1" applyAlignment="1" quotePrefix="1">
      <alignment horizontal="center" vertical="center"/>
    </xf>
    <xf numFmtId="166" fontId="25" fillId="0" borderId="39" xfId="42" applyFont="1" applyFill="1" applyBorder="1" applyAlignment="1" quotePrefix="1">
      <alignment horizontal="center" vertical="center"/>
    </xf>
    <xf numFmtId="165" fontId="25" fillId="0" borderId="45" xfId="42" applyNumberFormat="1" applyFont="1" applyFill="1" applyBorder="1" applyAlignment="1" quotePrefix="1">
      <alignment horizontal="center" vertical="center"/>
    </xf>
    <xf numFmtId="166" fontId="25" fillId="0" borderId="41" xfId="42" applyFont="1" applyFill="1" applyBorder="1" applyAlignment="1" quotePrefix="1">
      <alignment horizontal="center" vertical="center"/>
    </xf>
    <xf numFmtId="0" fontId="22" fillId="0" borderId="37" xfId="0" applyFont="1" applyFill="1" applyBorder="1" applyAlignment="1">
      <alignment horizontal="justify" vertical="justify" wrapText="1"/>
    </xf>
    <xf numFmtId="2" fontId="25" fillId="0" borderId="38" xfId="0" applyNumberFormat="1" applyFont="1" applyFill="1" applyBorder="1" applyAlignment="1">
      <alignment horizontal="center" vertical="center"/>
    </xf>
    <xf numFmtId="2" fontId="25" fillId="0" borderId="44" xfId="0" applyNumberFormat="1" applyFont="1" applyFill="1" applyBorder="1" applyAlignment="1">
      <alignment horizontal="center" vertical="center"/>
    </xf>
    <xf numFmtId="2" fontId="25" fillId="0" borderId="45" xfId="0" applyNumberFormat="1" applyFont="1" applyFill="1" applyBorder="1" applyAlignment="1">
      <alignment horizontal="center" vertical="center"/>
    </xf>
    <xf numFmtId="2" fontId="25" fillId="0" borderId="4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justify" wrapText="1"/>
    </xf>
    <xf numFmtId="167" fontId="25" fillId="0" borderId="34" xfId="0" applyNumberFormat="1" applyFont="1" applyFill="1" applyBorder="1" applyAlignment="1">
      <alignment horizontal="center"/>
    </xf>
    <xf numFmtId="165" fontId="25" fillId="0" borderId="42" xfId="42" applyNumberFormat="1" applyFont="1" applyFill="1" applyBorder="1" applyAlignment="1">
      <alignment horizontal="center" vertical="top" wrapText="1"/>
    </xf>
    <xf numFmtId="165" fontId="25" fillId="0" borderId="43" xfId="42" applyNumberFormat="1" applyFont="1" applyFill="1" applyBorder="1" applyAlignment="1">
      <alignment horizontal="center" vertical="top" wrapText="1"/>
    </xf>
    <xf numFmtId="165" fontId="25" fillId="0" borderId="36" xfId="42" applyNumberFormat="1" applyFont="1" applyFill="1" applyBorder="1" applyAlignment="1">
      <alignment horizontal="center" wrapText="1"/>
    </xf>
    <xf numFmtId="0" fontId="25" fillId="0" borderId="53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165" fontId="25" fillId="0" borderId="29" xfId="42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3" fillId="0" borderId="5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5" fillId="0" borderId="50" xfId="0" applyFont="1" applyFill="1" applyBorder="1" applyAlignment="1" quotePrefix="1">
      <alignment horizontal="left"/>
    </xf>
    <xf numFmtId="10" fontId="25" fillId="0" borderId="58" xfId="61" applyNumberFormat="1" applyFont="1" applyFill="1" applyBorder="1" applyAlignment="1">
      <alignment horizontal="center"/>
    </xf>
    <xf numFmtId="10" fontId="25" fillId="0" borderId="52" xfId="61" applyNumberFormat="1" applyFont="1" applyFill="1" applyBorder="1" applyAlignment="1">
      <alignment horizontal="center"/>
    </xf>
    <xf numFmtId="10" fontId="25" fillId="0" borderId="51" xfId="61" applyNumberFormat="1" applyFont="1" applyFill="1" applyBorder="1" applyAlignment="1">
      <alignment horizontal="center"/>
    </xf>
    <xf numFmtId="0" fontId="25" fillId="0" borderId="34" xfId="0" applyFont="1" applyFill="1" applyBorder="1" applyAlignment="1">
      <alignment/>
    </xf>
    <xf numFmtId="0" fontId="25" fillId="0" borderId="35" xfId="0" applyFont="1" applyFill="1" applyBorder="1" applyAlignment="1">
      <alignment horizontal="left"/>
    </xf>
    <xf numFmtId="2" fontId="25" fillId="0" borderId="59" xfId="0" applyNumberFormat="1" applyFont="1" applyFill="1" applyBorder="1" applyAlignment="1">
      <alignment horizontal="center"/>
    </xf>
    <xf numFmtId="2" fontId="25" fillId="0" borderId="48" xfId="0" applyNumberFormat="1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2" fontId="25" fillId="0" borderId="36" xfId="0" applyNumberFormat="1" applyFont="1" applyFill="1" applyBorder="1" applyAlignment="1">
      <alignment horizontal="center"/>
    </xf>
    <xf numFmtId="2" fontId="25" fillId="0" borderId="42" xfId="0" applyNumberFormat="1" applyFont="1" applyFill="1" applyBorder="1" applyAlignment="1">
      <alignment horizontal="center"/>
    </xf>
    <xf numFmtId="1" fontId="25" fillId="0" borderId="42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9" fontId="25" fillId="0" borderId="13" xfId="61" applyFont="1" applyFill="1" applyBorder="1" applyAlignment="1">
      <alignment horizontal="center"/>
    </xf>
    <xf numFmtId="9" fontId="25" fillId="0" borderId="36" xfId="61" applyFont="1" applyFill="1" applyBorder="1" applyAlignment="1">
      <alignment horizontal="center"/>
    </xf>
    <xf numFmtId="9" fontId="25" fillId="0" borderId="42" xfId="61" applyFont="1" applyFill="1" applyBorder="1" applyAlignment="1">
      <alignment horizontal="center"/>
    </xf>
    <xf numFmtId="10" fontId="25" fillId="0" borderId="13" xfId="61" applyNumberFormat="1" applyFont="1" applyFill="1" applyBorder="1" applyAlignment="1">
      <alignment horizontal="center"/>
    </xf>
    <xf numFmtId="10" fontId="25" fillId="0" borderId="36" xfId="61" applyNumberFormat="1" applyFont="1" applyFill="1" applyBorder="1" applyAlignment="1">
      <alignment horizontal="center"/>
    </xf>
    <xf numFmtId="10" fontId="25" fillId="0" borderId="42" xfId="61" applyNumberFormat="1" applyFont="1" applyFill="1" applyBorder="1" applyAlignment="1">
      <alignment horizontal="center"/>
    </xf>
    <xf numFmtId="0" fontId="22" fillId="0" borderId="53" xfId="0" applyFont="1" applyFill="1" applyBorder="1" applyAlignment="1">
      <alignment/>
    </xf>
    <xf numFmtId="0" fontId="25" fillId="0" borderId="16" xfId="0" applyFont="1" applyFill="1" applyBorder="1" applyAlignment="1" quotePrefix="1">
      <alignment horizontal="left"/>
    </xf>
    <xf numFmtId="2" fontId="25" fillId="0" borderId="15" xfId="0" applyNumberFormat="1" applyFont="1" applyFill="1" applyBorder="1" applyAlignment="1">
      <alignment horizontal="center"/>
    </xf>
    <xf numFmtId="2" fontId="25" fillId="0" borderId="29" xfId="0" applyNumberFormat="1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3" fillId="0" borderId="31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5" fillId="0" borderId="31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25" fillId="0" borderId="62" xfId="0" applyFont="1" applyFill="1" applyBorder="1" applyAlignment="1" quotePrefix="1">
      <alignment vertical="justify"/>
    </xf>
    <xf numFmtId="0" fontId="29" fillId="0" borderId="35" xfId="0" applyFont="1" applyFill="1" applyBorder="1" applyAlignment="1" quotePrefix="1">
      <alignment vertical="justify"/>
    </xf>
    <xf numFmtId="0" fontId="29" fillId="0" borderId="60" xfId="0" applyFont="1" applyFill="1" applyBorder="1" applyAlignment="1" quotePrefix="1">
      <alignment vertical="justify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23" xfId="0" applyFont="1" applyFill="1" applyBorder="1" applyAlignment="1" quotePrefix="1">
      <alignment vertical="justify"/>
    </xf>
    <xf numFmtId="0" fontId="29" fillId="0" borderId="0" xfId="0" applyFont="1" applyFill="1" applyBorder="1" applyAlignment="1" quotePrefix="1">
      <alignment vertical="justify"/>
    </xf>
    <xf numFmtId="0" fontId="29" fillId="0" borderId="42" xfId="0" applyFont="1" applyFill="1" applyBorder="1" applyAlignment="1" quotePrefix="1">
      <alignment vertical="justify"/>
    </xf>
    <xf numFmtId="0" fontId="25" fillId="0" borderId="2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31" xfId="0" applyFont="1" applyFill="1" applyBorder="1" applyAlignment="1" quotePrefix="1">
      <alignment vertical="justify"/>
    </xf>
    <xf numFmtId="0" fontId="29" fillId="0" borderId="50" xfId="0" applyFont="1" applyFill="1" applyBorder="1" applyAlignment="1" quotePrefix="1">
      <alignment vertical="justify"/>
    </xf>
    <xf numFmtId="0" fontId="29" fillId="0" borderId="51" xfId="0" applyFont="1" applyFill="1" applyBorder="1" applyAlignment="1" quotePrefix="1">
      <alignment vertical="justify"/>
    </xf>
    <xf numFmtId="0" fontId="25" fillId="0" borderId="64" xfId="0" applyFont="1" applyFill="1" applyBorder="1" applyAlignment="1">
      <alignment horizontal="center"/>
    </xf>
    <xf numFmtId="0" fontId="22" fillId="0" borderId="59" xfId="0" applyFont="1" applyFill="1" applyBorder="1" applyAlignment="1">
      <alignment/>
    </xf>
    <xf numFmtId="0" fontId="25" fillId="0" borderId="35" xfId="0" applyFont="1" applyFill="1" applyBorder="1" applyAlignment="1" quotePrefix="1">
      <alignment horizontal="left"/>
    </xf>
    <xf numFmtId="10" fontId="25" fillId="0" borderId="35" xfId="61" applyNumberFormat="1" applyFont="1" applyFill="1" applyBorder="1" applyAlignment="1">
      <alignment horizontal="center"/>
    </xf>
    <xf numFmtId="10" fontId="25" fillId="0" borderId="63" xfId="61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right" vertical="top" wrapText="1"/>
    </xf>
    <xf numFmtId="0" fontId="30" fillId="0" borderId="58" xfId="0" applyFont="1" applyFill="1" applyBorder="1" applyAlignment="1">
      <alignment horizontal="right" vertical="top" wrapText="1"/>
    </xf>
    <xf numFmtId="0" fontId="25" fillId="0" borderId="50" xfId="0" applyFont="1" applyFill="1" applyBorder="1" applyAlignment="1">
      <alignment horizontal="left" vertical="top" wrapText="1"/>
    </xf>
    <xf numFmtId="0" fontId="25" fillId="0" borderId="64" xfId="0" applyFont="1" applyFill="1" applyBorder="1" applyAlignment="1">
      <alignment horizontal="left" vertical="top" wrapText="1"/>
    </xf>
    <xf numFmtId="0" fontId="25" fillId="0" borderId="35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25" fillId="0" borderId="60" xfId="0" applyFont="1" applyFill="1" applyBorder="1" applyAlignment="1">
      <alignment/>
    </xf>
    <xf numFmtId="0" fontId="19" fillId="0" borderId="63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3 4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-14-15\ACCT-JUNE-14\BALANCE%20SHEET-30-06-2014-SCH-VI-LAKHS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-15-16\ACCOUNTS-1ST%20QTR\BALANCE%20SHEET-30-06-2015-SCH-VI-LAK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BS"/>
      <sheetName val="PL"/>
      <sheetName val="Share Capital"/>
      <sheetName val="Reserves &amp; Surplus"/>
      <sheetName val="Long-Term Borrowings"/>
      <sheetName val="Other Long Term Liabilities"/>
      <sheetName val="Long Term Provisions"/>
      <sheetName val="Short-Term Borrowings "/>
      <sheetName val="Other Current Liabilities"/>
      <sheetName val="Short Term Provisions"/>
      <sheetName val="CF"/>
      <sheetName val="share"/>
      <sheetName val="RS"/>
      <sheetName val="LTL"/>
      <sheetName val="STBR"/>
      <sheetName val="OTL"/>
      <sheetName val="fixed Assets"/>
      <sheetName val="NCINVST"/>
      <sheetName val="C INVEST"/>
      <sheetName val="TR RECV-OTH"/>
      <sheetName val="SCH-PL"/>
      <sheetName val="NCA-Non Current Investments"/>
      <sheetName val="NCA-Lng trm loans &amp; adv "/>
      <sheetName val="NCA-Other nca"/>
      <sheetName val="Current Investments"/>
      <sheetName val="Trade Receivables"/>
      <sheetName val="Cash and cash equivalents"/>
      <sheetName val="Short term loans and adv"/>
      <sheetName val="Other Curr Assets"/>
      <sheetName val="Cont liabilities and commitment"/>
      <sheetName val="Notes"/>
      <sheetName val="Revenue From operation"/>
      <sheetName val="Other Income"/>
      <sheetName val="Finance Cost"/>
      <sheetName val="POLICY"/>
      <sheetName val="S-SCH"/>
      <sheetName val="actuary"/>
      <sheetName val="TRIAL BAL 30-06-2014"/>
      <sheetName val="DEFERRED TAX-REVISE"/>
      <sheetName val="IT DEPRECIATION"/>
      <sheetName val="IT COMPUTATION"/>
      <sheetName val="MAT"/>
      <sheetName val="DEPRN-WDV"/>
      <sheetName val="bbsr land"/>
      <sheetName val="nashik land"/>
      <sheetName val="Sheet1"/>
    </sheetNames>
    <sheetDataSet>
      <sheetData sheetId="21">
        <row r="8">
          <cell r="H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BS"/>
      <sheetName val="PL"/>
      <sheetName val="Share Capital"/>
      <sheetName val="Reserves &amp; Surplus"/>
      <sheetName val="Long-Term Borrowings"/>
      <sheetName val="Other Long Term Liabilities"/>
      <sheetName val="Long Term Provisions"/>
      <sheetName val="Short-Term Borrowings "/>
      <sheetName val="Other Current Liabilities"/>
      <sheetName val="Short Term Provisions"/>
      <sheetName val="CF"/>
      <sheetName val="share"/>
      <sheetName val="RS"/>
      <sheetName val="LTL"/>
      <sheetName val="STBR"/>
      <sheetName val="OTL"/>
      <sheetName val="fixed Assets"/>
      <sheetName val="NCINVST"/>
      <sheetName val="C INVEST"/>
      <sheetName val="TR RECV-OTH"/>
      <sheetName val="SCH-PL"/>
      <sheetName val="NCA-Non Current Investments"/>
      <sheetName val="NCA-Lng trm loans &amp; adv "/>
      <sheetName val="NCA-Other nca"/>
      <sheetName val="Current Investments"/>
      <sheetName val="Trade Receivables"/>
      <sheetName val="Cash and cash equivalents"/>
      <sheetName val="Short term loans and adv"/>
      <sheetName val="Other Curr Assets"/>
      <sheetName val="Cont liabilities and commitment"/>
      <sheetName val="Notes"/>
      <sheetName val="Revenue From operation"/>
      <sheetName val="Other Income"/>
      <sheetName val="Finance Cost"/>
      <sheetName val="POLICY"/>
      <sheetName val="S-SCH"/>
      <sheetName val="actuary"/>
      <sheetName val="TRIAL BAL 30-06-2015"/>
      <sheetName val="DEFERRED TAX-REVISE"/>
      <sheetName val="IT DEPRECIATION"/>
      <sheetName val="IT COMPUTATION"/>
      <sheetName val="MAT"/>
      <sheetName val="DEPRN-WDV"/>
      <sheetName val="bbsr land"/>
      <sheetName val="nashik land"/>
      <sheetName val="Sheet1"/>
      <sheetName val="new entry"/>
      <sheetName val="DEPRN-OLD RATE"/>
      <sheetName val="TRIAL BAL-U4"/>
      <sheetName val="msme-1"/>
      <sheetName val="msme-2"/>
    </sheetNames>
    <sheetDataSet>
      <sheetData sheetId="5">
        <row r="2">
          <cell r="K2" t="str">
            <v>Yes</v>
          </cell>
        </row>
        <row r="3">
          <cell r="K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workbookViewId="0" topLeftCell="A4">
      <selection activeCell="D56" sqref="D56"/>
    </sheetView>
  </sheetViews>
  <sheetFormatPr defaultColWidth="9.140625" defaultRowHeight="15"/>
  <cols>
    <col min="1" max="1" width="2.140625" style="4" customWidth="1"/>
    <col min="2" max="2" width="3.8515625" style="215" customWidth="1"/>
    <col min="3" max="3" width="50.7109375" style="4" customWidth="1"/>
    <col min="4" max="4" width="12.7109375" style="4" bestFit="1" customWidth="1"/>
    <col min="5" max="5" width="10.57421875" style="4" bestFit="1" customWidth="1"/>
    <col min="6" max="6" width="11.57421875" style="4" customWidth="1"/>
    <col min="7" max="7" width="11.7109375" style="4" customWidth="1"/>
    <col min="8" max="8" width="13.421875" style="4" customWidth="1"/>
    <col min="9" max="9" width="9.7109375" style="4" hidden="1" customWidth="1"/>
    <col min="10" max="10" width="9.140625" style="4" customWidth="1"/>
    <col min="11" max="11" width="9.28125" style="4" bestFit="1" customWidth="1"/>
    <col min="12" max="16384" width="9.140625" style="4" customWidth="1"/>
  </cols>
  <sheetData>
    <row r="1" spans="2:8" ht="18">
      <c r="B1" s="1" t="s">
        <v>0</v>
      </c>
      <c r="C1" s="2"/>
      <c r="D1" s="2"/>
      <c r="E1" s="2"/>
      <c r="F1" s="2"/>
      <c r="G1" s="2"/>
      <c r="H1" s="3"/>
    </row>
    <row r="2" spans="2:8" ht="18">
      <c r="B2" s="5" t="s">
        <v>1</v>
      </c>
      <c r="C2" s="6"/>
      <c r="D2" s="6"/>
      <c r="E2" s="6"/>
      <c r="F2" s="6"/>
      <c r="G2" s="6"/>
      <c r="H2" s="7"/>
    </row>
    <row r="3" spans="2:8" ht="18">
      <c r="B3" s="5" t="s">
        <v>2</v>
      </c>
      <c r="C3" s="6"/>
      <c r="D3" s="6"/>
      <c r="E3" s="6"/>
      <c r="F3" s="6"/>
      <c r="G3" s="6"/>
      <c r="H3" s="7"/>
    </row>
    <row r="4" spans="2:8" ht="13.5" thickBot="1">
      <c r="B4" s="8" t="s">
        <v>3</v>
      </c>
      <c r="C4" s="9"/>
      <c r="D4" s="9"/>
      <c r="E4" s="9"/>
      <c r="F4" s="9"/>
      <c r="G4" s="9"/>
      <c r="H4" s="10"/>
    </row>
    <row r="5" spans="2:8" ht="15.75">
      <c r="B5" s="11" t="s">
        <v>4</v>
      </c>
      <c r="C5" s="12"/>
      <c r="D5" s="12"/>
      <c r="E5" s="12"/>
      <c r="F5" s="12"/>
      <c r="G5" s="12"/>
      <c r="H5" s="13"/>
    </row>
    <row r="6" spans="2:8" ht="12" customHeight="1" thickBot="1">
      <c r="B6" s="14" t="s">
        <v>5</v>
      </c>
      <c r="C6" s="15" t="s">
        <v>6</v>
      </c>
      <c r="D6" s="16" t="s">
        <v>7</v>
      </c>
      <c r="E6" s="17"/>
      <c r="F6" s="17"/>
      <c r="G6" s="17"/>
      <c r="H6" s="18"/>
    </row>
    <row r="7" spans="2:8" ht="12.75" customHeight="1" thickBot="1">
      <c r="B7" s="14"/>
      <c r="C7" s="19"/>
      <c r="D7" s="20" t="s">
        <v>8</v>
      </c>
      <c r="E7" s="21"/>
      <c r="F7" s="22"/>
      <c r="G7" s="23" t="s">
        <v>9</v>
      </c>
      <c r="H7" s="24"/>
    </row>
    <row r="8" spans="2:8" ht="13.5" customHeight="1">
      <c r="B8" s="14"/>
      <c r="C8" s="19"/>
      <c r="D8" s="25" t="s">
        <v>10</v>
      </c>
      <c r="E8" s="26" t="s">
        <v>11</v>
      </c>
      <c r="F8" s="26" t="s">
        <v>12</v>
      </c>
      <c r="G8" s="27" t="s">
        <v>11</v>
      </c>
      <c r="H8" s="27" t="s">
        <v>11</v>
      </c>
    </row>
    <row r="9" spans="2:8" ht="13.5" customHeight="1" thickBot="1">
      <c r="B9" s="14"/>
      <c r="C9" s="19"/>
      <c r="D9" s="28" t="s">
        <v>13</v>
      </c>
      <c r="E9" s="29" t="s">
        <v>14</v>
      </c>
      <c r="F9" s="28" t="s">
        <v>13</v>
      </c>
      <c r="G9" s="29" t="s">
        <v>14</v>
      </c>
      <c r="H9" s="29" t="s">
        <v>14</v>
      </c>
    </row>
    <row r="10" spans="2:8" ht="13.5" customHeight="1" thickBot="1">
      <c r="B10" s="14"/>
      <c r="C10" s="19"/>
      <c r="D10" s="30" t="s">
        <v>15</v>
      </c>
      <c r="E10" s="31"/>
      <c r="F10" s="32"/>
      <c r="G10" s="29" t="s">
        <v>15</v>
      </c>
      <c r="H10" s="29" t="s">
        <v>16</v>
      </c>
    </row>
    <row r="11" spans="2:8" ht="12.75" customHeight="1" hidden="1">
      <c r="B11" s="33"/>
      <c r="C11" s="34"/>
      <c r="D11" s="35" t="s">
        <v>14</v>
      </c>
      <c r="E11" s="36" t="s">
        <v>14</v>
      </c>
      <c r="F11" s="37"/>
      <c r="G11" s="38"/>
      <c r="H11" s="37" t="s">
        <v>14</v>
      </c>
    </row>
    <row r="12" spans="2:8" ht="13.5" customHeight="1">
      <c r="B12" s="39">
        <v>1</v>
      </c>
      <c r="C12" s="40" t="s">
        <v>17</v>
      </c>
      <c r="D12" s="41">
        <f>+D13+D14</f>
        <v>747.68</v>
      </c>
      <c r="E12" s="41">
        <f>+E13+E14</f>
        <v>762.42</v>
      </c>
      <c r="F12" s="41">
        <f>+F13+F14</f>
        <v>464.59</v>
      </c>
      <c r="G12" s="41">
        <f>+G13+G14</f>
        <v>2596.39</v>
      </c>
      <c r="H12" s="42">
        <f>+H13+H14</f>
        <v>2596.39</v>
      </c>
    </row>
    <row r="13" spans="2:8" ht="13.5" customHeight="1">
      <c r="B13" s="43"/>
      <c r="C13" s="44" t="s">
        <v>18</v>
      </c>
      <c r="D13" s="45">
        <f>+'[1]SCH-PL'!H8</f>
        <v>0</v>
      </c>
      <c r="E13" s="46">
        <v>0</v>
      </c>
      <c r="F13" s="47">
        <v>0</v>
      </c>
      <c r="G13" s="48">
        <v>16.73</v>
      </c>
      <c r="H13" s="48">
        <v>16.73</v>
      </c>
    </row>
    <row r="14" spans="2:8" ht="13.5" customHeight="1">
      <c r="B14" s="43"/>
      <c r="C14" s="44" t="s">
        <v>19</v>
      </c>
      <c r="D14" s="49">
        <f>748.12-D15</f>
        <v>747.68</v>
      </c>
      <c r="E14" s="50">
        <v>762.42</v>
      </c>
      <c r="F14" s="51">
        <v>464.59</v>
      </c>
      <c r="G14" s="48">
        <v>2579.66</v>
      </c>
      <c r="H14" s="48">
        <v>2579.66</v>
      </c>
    </row>
    <row r="15" spans="2:8" ht="13.5" customHeight="1">
      <c r="B15" s="43" t="s">
        <v>20</v>
      </c>
      <c r="C15" s="44" t="s">
        <v>21</v>
      </c>
      <c r="D15" s="49">
        <v>0.44</v>
      </c>
      <c r="E15" s="50">
        <v>31.53</v>
      </c>
      <c r="F15" s="51">
        <v>3.99</v>
      </c>
      <c r="G15" s="48">
        <v>49.18</v>
      </c>
      <c r="H15" s="48">
        <v>49.18</v>
      </c>
    </row>
    <row r="16" spans="2:11" ht="16.5" customHeight="1">
      <c r="B16" s="43"/>
      <c r="C16" s="52" t="s">
        <v>22</v>
      </c>
      <c r="D16" s="53">
        <f>+D12+D15</f>
        <v>748.12</v>
      </c>
      <c r="E16" s="54">
        <f>+E12+E15</f>
        <v>793.9499999999999</v>
      </c>
      <c r="F16" s="55">
        <f>+F12+F15</f>
        <v>468.58</v>
      </c>
      <c r="G16" s="56">
        <f>+G12+G15</f>
        <v>2645.5699999999997</v>
      </c>
      <c r="H16" s="56">
        <f>+H12+H15</f>
        <v>2645.5699999999997</v>
      </c>
      <c r="K16" s="57"/>
    </row>
    <row r="17" spans="2:11" ht="13.5" customHeight="1">
      <c r="B17" s="43">
        <v>2</v>
      </c>
      <c r="C17" s="58" t="s">
        <v>23</v>
      </c>
      <c r="D17" s="59"/>
      <c r="E17" s="60"/>
      <c r="F17" s="61"/>
      <c r="G17" s="48"/>
      <c r="H17" s="48"/>
      <c r="K17" s="57"/>
    </row>
    <row r="18" spans="2:11" ht="13.5" customHeight="1">
      <c r="B18" s="43"/>
      <c r="C18" s="62" t="s">
        <v>24</v>
      </c>
      <c r="D18" s="63">
        <v>-152.16</v>
      </c>
      <c r="E18" s="64">
        <v>-46.11</v>
      </c>
      <c r="F18" s="65">
        <v>-35.13</v>
      </c>
      <c r="G18" s="48">
        <v>-19.1</v>
      </c>
      <c r="H18" s="48">
        <v>-19.1</v>
      </c>
      <c r="K18" s="57"/>
    </row>
    <row r="19" spans="2:11" ht="13.5" customHeight="1">
      <c r="B19" s="43"/>
      <c r="C19" s="62" t="s">
        <v>25</v>
      </c>
      <c r="D19" s="63">
        <v>682.91</v>
      </c>
      <c r="E19" s="64">
        <v>546.56</v>
      </c>
      <c r="F19" s="65">
        <v>361.29</v>
      </c>
      <c r="G19" s="48">
        <v>1934.09</v>
      </c>
      <c r="H19" s="48">
        <v>1934.09</v>
      </c>
      <c r="K19" s="57"/>
    </row>
    <row r="20" spans="2:11" ht="13.5" customHeight="1">
      <c r="B20" s="43"/>
      <c r="C20" s="62" t="s">
        <v>26</v>
      </c>
      <c r="D20" s="63">
        <v>61.15</v>
      </c>
      <c r="E20" s="64">
        <v>61.46</v>
      </c>
      <c r="F20" s="65">
        <v>34.92</v>
      </c>
      <c r="G20" s="48">
        <v>171.72</v>
      </c>
      <c r="H20" s="48">
        <v>171.72</v>
      </c>
      <c r="K20" s="57"/>
    </row>
    <row r="21" spans="2:11" ht="13.5" customHeight="1">
      <c r="B21" s="43"/>
      <c r="C21" s="62" t="s">
        <v>27</v>
      </c>
      <c r="D21" s="63">
        <v>30.52</v>
      </c>
      <c r="E21" s="64">
        <v>40.97</v>
      </c>
      <c r="F21" s="65">
        <v>27.59</v>
      </c>
      <c r="G21" s="48">
        <v>128.37</v>
      </c>
      <c r="H21" s="48">
        <v>128.37</v>
      </c>
      <c r="K21" s="57"/>
    </row>
    <row r="22" spans="2:11" ht="13.5" customHeight="1">
      <c r="B22" s="43"/>
      <c r="C22" s="62" t="s">
        <v>28</v>
      </c>
      <c r="D22" s="63">
        <v>33.73</v>
      </c>
      <c r="E22" s="64">
        <v>37.56</v>
      </c>
      <c r="F22" s="65">
        <v>39.6</v>
      </c>
      <c r="G22" s="48">
        <v>152.81</v>
      </c>
      <c r="H22" s="48">
        <v>152.81</v>
      </c>
      <c r="K22" s="57"/>
    </row>
    <row r="23" spans="2:11" ht="13.5" customHeight="1">
      <c r="B23" s="43"/>
      <c r="C23" s="62" t="s">
        <v>29</v>
      </c>
      <c r="D23" s="63">
        <v>20.16</v>
      </c>
      <c r="E23" s="64">
        <v>65.62</v>
      </c>
      <c r="F23" s="65">
        <v>9.23</v>
      </c>
      <c r="G23" s="48">
        <v>138.52</v>
      </c>
      <c r="H23" s="48">
        <v>138.52</v>
      </c>
      <c r="K23" s="57"/>
    </row>
    <row r="24" spans="2:11" ht="13.5" customHeight="1">
      <c r="B24" s="43"/>
      <c r="C24" s="62" t="s">
        <v>30</v>
      </c>
      <c r="D24" s="63">
        <f>13.38+0.62+5.45</f>
        <v>19.45</v>
      </c>
      <c r="E24" s="64">
        <v>26.2</v>
      </c>
      <c r="F24" s="65">
        <v>17</v>
      </c>
      <c r="G24" s="48">
        <v>91.16</v>
      </c>
      <c r="H24" s="48">
        <v>91.41</v>
      </c>
      <c r="K24" s="57"/>
    </row>
    <row r="25" spans="2:11" ht="13.5" customHeight="1">
      <c r="B25" s="43"/>
      <c r="C25" s="52" t="s">
        <v>31</v>
      </c>
      <c r="D25" s="66">
        <f>SUM(D18:D24)</f>
        <v>695.76</v>
      </c>
      <c r="E25" s="67">
        <f>SUM(E18:E24)</f>
        <v>732.2600000000001</v>
      </c>
      <c r="F25" s="68">
        <f>SUM(F18:F24)</f>
        <v>454.50000000000006</v>
      </c>
      <c r="G25" s="69">
        <f>SUM(G18:G24)</f>
        <v>2597.5699999999997</v>
      </c>
      <c r="H25" s="69">
        <f>SUM(H18:H24)+0.01</f>
        <v>2597.83</v>
      </c>
      <c r="K25" s="57"/>
    </row>
    <row r="26" spans="2:11" ht="27" customHeight="1">
      <c r="B26" s="70">
        <v>3</v>
      </c>
      <c r="C26" s="71" t="s">
        <v>32</v>
      </c>
      <c r="D26" s="72">
        <f>+D16-D25</f>
        <v>52.360000000000014</v>
      </c>
      <c r="E26" s="73">
        <f>+E16-E25</f>
        <v>61.68999999999983</v>
      </c>
      <c r="F26" s="74">
        <f>+F16-F25</f>
        <v>14.079999999999927</v>
      </c>
      <c r="G26" s="75">
        <f>+G16-G25</f>
        <v>48</v>
      </c>
      <c r="H26" s="75">
        <f>+H16-H25</f>
        <v>47.73999999999978</v>
      </c>
      <c r="K26" s="57"/>
    </row>
    <row r="27" spans="2:11" ht="12.75" customHeight="1">
      <c r="B27" s="70">
        <v>4</v>
      </c>
      <c r="C27" s="71" t="s">
        <v>33</v>
      </c>
      <c r="D27" s="76">
        <v>4.82</v>
      </c>
      <c r="E27" s="77">
        <v>5</v>
      </c>
      <c r="F27" s="78">
        <v>5.95</v>
      </c>
      <c r="G27" s="79">
        <v>16.47</v>
      </c>
      <c r="H27" s="79">
        <v>16.57</v>
      </c>
      <c r="K27" s="57">
        <f>+E27-D27</f>
        <v>0.17999999999999972</v>
      </c>
    </row>
    <row r="28" spans="2:11" ht="25.5">
      <c r="B28" s="80">
        <v>5</v>
      </c>
      <c r="C28" s="81" t="s">
        <v>34</v>
      </c>
      <c r="D28" s="82">
        <f>+D26+D27</f>
        <v>57.180000000000014</v>
      </c>
      <c r="E28" s="77">
        <f>+E26+E27</f>
        <v>66.68999999999983</v>
      </c>
      <c r="F28" s="83">
        <f>+F26+F27</f>
        <v>20.029999999999927</v>
      </c>
      <c r="G28" s="75">
        <f>+G26+G27</f>
        <v>64.47</v>
      </c>
      <c r="H28" s="75">
        <f>+H26+H27</f>
        <v>64.30999999999977</v>
      </c>
      <c r="K28" s="57">
        <f>+E28-D28</f>
        <v>9.509999999999813</v>
      </c>
    </row>
    <row r="29" spans="2:11" ht="13.5" customHeight="1">
      <c r="B29" s="35">
        <v>6</v>
      </c>
      <c r="C29" s="84" t="s">
        <v>35</v>
      </c>
      <c r="D29" s="85">
        <v>36.22</v>
      </c>
      <c r="E29" s="86">
        <v>43.43</v>
      </c>
      <c r="F29" s="87">
        <v>36.49</v>
      </c>
      <c r="G29" s="88">
        <v>164.17</v>
      </c>
      <c r="H29" s="88">
        <v>164.42</v>
      </c>
      <c r="K29" s="57">
        <f>+E29-D29</f>
        <v>7.210000000000001</v>
      </c>
    </row>
    <row r="30" spans="2:11" ht="25.5">
      <c r="B30" s="80">
        <v>7</v>
      </c>
      <c r="C30" s="89" t="s">
        <v>36</v>
      </c>
      <c r="D30" s="90">
        <f>+D28-D29</f>
        <v>20.960000000000015</v>
      </c>
      <c r="E30" s="91">
        <f>+E28-E29</f>
        <v>23.259999999999827</v>
      </c>
      <c r="F30" s="92">
        <f>+F28-F29</f>
        <v>-16.460000000000075</v>
      </c>
      <c r="G30" s="93">
        <f>+G28-G29</f>
        <v>-99.69999999999999</v>
      </c>
      <c r="H30" s="93">
        <f>+H28-H29</f>
        <v>-100.11000000000021</v>
      </c>
      <c r="K30" s="57">
        <f>+E30-D30</f>
        <v>2.2999999999998124</v>
      </c>
    </row>
    <row r="31" spans="2:8" ht="13.5" customHeight="1">
      <c r="B31" s="35">
        <v>8</v>
      </c>
      <c r="C31" s="84" t="s">
        <v>37</v>
      </c>
      <c r="D31" s="94">
        <v>0</v>
      </c>
      <c r="E31" s="95">
        <v>0</v>
      </c>
      <c r="F31" s="96">
        <v>0</v>
      </c>
      <c r="G31" s="97">
        <v>0</v>
      </c>
      <c r="H31" s="97">
        <v>0</v>
      </c>
    </row>
    <row r="32" spans="2:8" ht="14.25" customHeight="1">
      <c r="B32" s="35">
        <v>9</v>
      </c>
      <c r="C32" s="52" t="s">
        <v>38</v>
      </c>
      <c r="D32" s="53">
        <f>+D30+D31</f>
        <v>20.960000000000015</v>
      </c>
      <c r="E32" s="98">
        <f>+E30+E31</f>
        <v>23.259999999999827</v>
      </c>
      <c r="F32" s="99">
        <f>+F30+F31</f>
        <v>-16.460000000000075</v>
      </c>
      <c r="G32" s="100">
        <f>+G30+G31</f>
        <v>-99.69999999999999</v>
      </c>
      <c r="H32" s="100">
        <f>+H30+H31</f>
        <v>-100.11000000000021</v>
      </c>
    </row>
    <row r="33" spans="2:8" ht="12.75">
      <c r="B33" s="35">
        <v>10</v>
      </c>
      <c r="C33" s="62" t="s">
        <v>39</v>
      </c>
      <c r="D33" s="101"/>
      <c r="E33" s="60"/>
      <c r="F33" s="61"/>
      <c r="G33" s="48"/>
      <c r="H33" s="48"/>
    </row>
    <row r="34" spans="2:8" ht="12.75">
      <c r="B34" s="102"/>
      <c r="C34" s="103" t="s">
        <v>40</v>
      </c>
      <c r="D34" s="104">
        <v>0</v>
      </c>
      <c r="E34" s="105">
        <v>0</v>
      </c>
      <c r="F34" s="96">
        <v>0</v>
      </c>
      <c r="G34" s="106">
        <v>0</v>
      </c>
      <c r="H34" s="106">
        <v>0</v>
      </c>
    </row>
    <row r="35" spans="2:8" ht="12.75">
      <c r="B35" s="102"/>
      <c r="C35" s="103" t="s">
        <v>41</v>
      </c>
      <c r="D35" s="107">
        <v>0</v>
      </c>
      <c r="E35" s="108">
        <v>0</v>
      </c>
      <c r="F35" s="109">
        <v>0</v>
      </c>
      <c r="G35" s="110">
        <v>0</v>
      </c>
      <c r="H35" s="110">
        <v>0</v>
      </c>
    </row>
    <row r="36" spans="2:8" ht="20.25" customHeight="1">
      <c r="B36" s="111">
        <v>11</v>
      </c>
      <c r="C36" s="112" t="s">
        <v>42</v>
      </c>
      <c r="D36" s="113">
        <f>+D32</f>
        <v>20.960000000000015</v>
      </c>
      <c r="E36" s="73">
        <f>+E32+E34+E35</f>
        <v>23.259999999999827</v>
      </c>
      <c r="F36" s="74">
        <f>+F32+F34+F35</f>
        <v>-16.460000000000075</v>
      </c>
      <c r="G36" s="75">
        <f>+G32+G34</f>
        <v>-99.69999999999999</v>
      </c>
      <c r="H36" s="75">
        <f>+H32+H34</f>
        <v>-100.11000000000021</v>
      </c>
    </row>
    <row r="37" spans="2:8" ht="14.25" customHeight="1">
      <c r="B37" s="111">
        <v>12</v>
      </c>
      <c r="C37" s="112" t="s">
        <v>43</v>
      </c>
      <c r="D37" s="114" t="s">
        <v>44</v>
      </c>
      <c r="E37" s="115">
        <v>0</v>
      </c>
      <c r="F37" s="116" t="s">
        <v>44</v>
      </c>
      <c r="G37" s="117">
        <v>0</v>
      </c>
      <c r="H37" s="117">
        <v>0</v>
      </c>
    </row>
    <row r="38" spans="2:8" ht="17.25" customHeight="1">
      <c r="B38" s="111">
        <v>13</v>
      </c>
      <c r="C38" s="118" t="s">
        <v>45</v>
      </c>
      <c r="D38" s="113">
        <f>+D36</f>
        <v>20.960000000000015</v>
      </c>
      <c r="E38" s="73">
        <f>+E36+E37</f>
        <v>23.259999999999827</v>
      </c>
      <c r="F38" s="74">
        <f>+F36</f>
        <v>-16.460000000000075</v>
      </c>
      <c r="G38" s="75">
        <f>+G36</f>
        <v>-99.69999999999999</v>
      </c>
      <c r="H38" s="75">
        <f>+H36</f>
        <v>-100.11000000000021</v>
      </c>
    </row>
    <row r="39" spans="2:8" ht="20.25" customHeight="1">
      <c r="B39" s="80">
        <v>14</v>
      </c>
      <c r="C39" s="112" t="s">
        <v>46</v>
      </c>
      <c r="D39" s="119">
        <v>536</v>
      </c>
      <c r="E39" s="120">
        <v>536</v>
      </c>
      <c r="F39" s="121">
        <v>536</v>
      </c>
      <c r="G39" s="122">
        <v>536</v>
      </c>
      <c r="H39" s="122">
        <v>536</v>
      </c>
    </row>
    <row r="40" spans="2:8" ht="26.25" customHeight="1">
      <c r="B40" s="80">
        <v>15</v>
      </c>
      <c r="C40" s="123" t="s">
        <v>47</v>
      </c>
      <c r="D40" s="124"/>
      <c r="E40" s="125"/>
      <c r="F40" s="126"/>
      <c r="G40" s="127">
        <v>1003.55</v>
      </c>
      <c r="H40" s="127">
        <v>1018.64</v>
      </c>
    </row>
    <row r="41" spans="2:11" ht="13.5" thickBot="1">
      <c r="B41" s="128">
        <v>16</v>
      </c>
      <c r="C41" s="129" t="s">
        <v>48</v>
      </c>
      <c r="D41" s="130">
        <f>+D38/D39*10</f>
        <v>0.39104477611940325</v>
      </c>
      <c r="E41" s="130">
        <f>+E38/E39*10</f>
        <v>0.4339552238805938</v>
      </c>
      <c r="F41" s="130">
        <f>+F38/F39*10</f>
        <v>-0.30708955223880735</v>
      </c>
      <c r="G41" s="130">
        <f>+G38/G39*10</f>
        <v>-1.8600746268656714</v>
      </c>
      <c r="H41" s="130">
        <f>+H38/H39*10</f>
        <v>-1.8677238805970189</v>
      </c>
      <c r="K41" s="4" t="s">
        <v>20</v>
      </c>
    </row>
    <row r="42" spans="2:8" ht="19.5" thickBot="1">
      <c r="B42" s="131" t="s">
        <v>49</v>
      </c>
      <c r="C42" s="132"/>
      <c r="D42" s="132"/>
      <c r="E42" s="132"/>
      <c r="F42" s="132"/>
      <c r="G42" s="132"/>
      <c r="H42" s="133"/>
    </row>
    <row r="43" spans="2:8" ht="18.75">
      <c r="B43" s="134" t="s">
        <v>50</v>
      </c>
      <c r="C43" s="135" t="s">
        <v>51</v>
      </c>
      <c r="D43" s="136"/>
      <c r="E43" s="137"/>
      <c r="F43" s="138"/>
      <c r="G43" s="139"/>
      <c r="H43" s="137"/>
    </row>
    <row r="44" spans="2:8" ht="12.75">
      <c r="B44" s="35" t="s">
        <v>20</v>
      </c>
      <c r="C44" s="62" t="s">
        <v>52</v>
      </c>
      <c r="D44" s="140"/>
      <c r="E44" s="141"/>
      <c r="F44" s="142"/>
      <c r="G44" s="35"/>
      <c r="H44" s="141"/>
    </row>
    <row r="45" spans="2:8" ht="12.75">
      <c r="B45" s="102"/>
      <c r="C45" s="103" t="s">
        <v>53</v>
      </c>
      <c r="D45" s="143">
        <f>5360000-D56</f>
        <v>2563286</v>
      </c>
      <c r="E45" s="141">
        <v>2563286</v>
      </c>
      <c r="F45" s="142">
        <v>2608891</v>
      </c>
      <c r="G45" s="141">
        <v>2563286</v>
      </c>
      <c r="H45" s="141">
        <v>2563286</v>
      </c>
    </row>
    <row r="46" spans="2:9" ht="12.75">
      <c r="B46" s="144"/>
      <c r="C46" s="145" t="s">
        <v>54</v>
      </c>
      <c r="D46" s="146">
        <v>0.478224</v>
      </c>
      <c r="E46" s="147">
        <v>0.478225</v>
      </c>
      <c r="F46" s="148">
        <v>0.4867</v>
      </c>
      <c r="G46" s="147">
        <v>0.478225</v>
      </c>
      <c r="H46" s="147">
        <v>0.478225</v>
      </c>
      <c r="I46" s="4" t="s">
        <v>20</v>
      </c>
    </row>
    <row r="47" spans="2:8" ht="12.75">
      <c r="B47" s="149" t="s">
        <v>20</v>
      </c>
      <c r="C47" s="150" t="s">
        <v>55</v>
      </c>
      <c r="D47" s="151"/>
      <c r="E47" s="152"/>
      <c r="F47" s="153"/>
      <c r="G47" s="152"/>
      <c r="H47" s="152"/>
    </row>
    <row r="48" spans="2:8" ht="12.75">
      <c r="B48" s="102"/>
      <c r="C48" s="62" t="s">
        <v>56</v>
      </c>
      <c r="D48" s="154"/>
      <c r="E48" s="155"/>
      <c r="F48" s="60"/>
      <c r="G48" s="155"/>
      <c r="H48" s="155"/>
    </row>
    <row r="49" spans="2:8" ht="12.75">
      <c r="B49" s="102"/>
      <c r="C49" s="62" t="s">
        <v>57</v>
      </c>
      <c r="D49" s="154"/>
      <c r="E49" s="155"/>
      <c r="F49" s="60"/>
      <c r="G49" s="155"/>
      <c r="H49" s="155"/>
    </row>
    <row r="50" spans="2:8" ht="12.75">
      <c r="B50" s="102"/>
      <c r="C50" s="62" t="s">
        <v>58</v>
      </c>
      <c r="D50" s="154" t="s">
        <v>59</v>
      </c>
      <c r="E50" s="155" t="s">
        <v>59</v>
      </c>
      <c r="F50" s="156" t="s">
        <v>59</v>
      </c>
      <c r="G50" s="155" t="s">
        <v>59</v>
      </c>
      <c r="H50" s="155" t="s">
        <v>59</v>
      </c>
    </row>
    <row r="51" spans="2:8" ht="12.75">
      <c r="B51" s="102"/>
      <c r="C51" s="62" t="s">
        <v>60</v>
      </c>
      <c r="D51" s="154" t="s">
        <v>59</v>
      </c>
      <c r="E51" s="155" t="s">
        <v>59</v>
      </c>
      <c r="F51" s="156" t="s">
        <v>59</v>
      </c>
      <c r="G51" s="155" t="s">
        <v>59</v>
      </c>
      <c r="H51" s="155" t="s">
        <v>59</v>
      </c>
    </row>
    <row r="52" spans="2:9" ht="12.75">
      <c r="B52" s="102"/>
      <c r="C52" s="62" t="s">
        <v>61</v>
      </c>
      <c r="D52" s="154" t="s">
        <v>20</v>
      </c>
      <c r="E52" s="155" t="s">
        <v>20</v>
      </c>
      <c r="F52" s="156" t="s">
        <v>20</v>
      </c>
      <c r="G52" s="155" t="s">
        <v>20</v>
      </c>
      <c r="H52" s="155" t="s">
        <v>20</v>
      </c>
      <c r="I52" s="4" t="s">
        <v>20</v>
      </c>
    </row>
    <row r="53" spans="2:8" ht="12.75">
      <c r="B53" s="102"/>
      <c r="C53" s="62" t="s">
        <v>60</v>
      </c>
      <c r="D53" s="154" t="s">
        <v>59</v>
      </c>
      <c r="E53" s="155" t="s">
        <v>59</v>
      </c>
      <c r="F53" s="156" t="s">
        <v>59</v>
      </c>
      <c r="G53" s="155" t="s">
        <v>59</v>
      </c>
      <c r="H53" s="155" t="s">
        <v>59</v>
      </c>
    </row>
    <row r="54" spans="2:8" ht="12.75">
      <c r="B54" s="102"/>
      <c r="C54" s="62" t="s">
        <v>62</v>
      </c>
      <c r="D54" s="154"/>
      <c r="E54" s="155"/>
      <c r="F54" s="60"/>
      <c r="G54" s="155"/>
      <c r="H54" s="155"/>
    </row>
    <row r="55" spans="2:8" ht="12.75">
      <c r="B55" s="102"/>
      <c r="C55" s="62" t="s">
        <v>63</v>
      </c>
      <c r="D55" s="154"/>
      <c r="E55" s="155"/>
      <c r="F55" s="60"/>
      <c r="G55" s="155"/>
      <c r="H55" s="155"/>
    </row>
    <row r="56" spans="2:9" ht="12.75">
      <c r="B56" s="102"/>
      <c r="C56" s="62" t="s">
        <v>58</v>
      </c>
      <c r="D56" s="143">
        <v>2796714</v>
      </c>
      <c r="E56" s="141">
        <v>2796714</v>
      </c>
      <c r="F56" s="157">
        <v>2751109</v>
      </c>
      <c r="G56" s="141">
        <v>2796714</v>
      </c>
      <c r="H56" s="141">
        <v>2796714</v>
      </c>
      <c r="I56" s="158" t="s">
        <v>20</v>
      </c>
    </row>
    <row r="57" spans="2:8" ht="12.75">
      <c r="B57" s="102"/>
      <c r="C57" s="62" t="s">
        <v>60</v>
      </c>
      <c r="D57" s="159">
        <v>1</v>
      </c>
      <c r="E57" s="160">
        <v>1</v>
      </c>
      <c r="F57" s="161">
        <v>1</v>
      </c>
      <c r="G57" s="160">
        <v>1</v>
      </c>
      <c r="H57" s="160">
        <v>1</v>
      </c>
    </row>
    <row r="58" spans="2:8" ht="12.75">
      <c r="B58" s="102"/>
      <c r="C58" s="62" t="s">
        <v>64</v>
      </c>
      <c r="D58" s="154"/>
      <c r="E58" s="155"/>
      <c r="F58" s="156" t="s">
        <v>20</v>
      </c>
      <c r="G58" s="155"/>
      <c r="H58" s="155"/>
    </row>
    <row r="59" spans="2:8" ht="12.75">
      <c r="B59" s="102"/>
      <c r="C59" s="62" t="s">
        <v>60</v>
      </c>
      <c r="D59" s="162">
        <v>0.521776</v>
      </c>
      <c r="E59" s="163">
        <v>0.521775</v>
      </c>
      <c r="F59" s="164">
        <v>0.5133</v>
      </c>
      <c r="G59" s="163">
        <v>0.521775</v>
      </c>
      <c r="H59" s="163">
        <v>0.521775</v>
      </c>
    </row>
    <row r="60" spans="2:8" ht="12.75">
      <c r="B60" s="102"/>
      <c r="C60" s="62" t="s">
        <v>62</v>
      </c>
      <c r="D60" s="154"/>
      <c r="E60" s="155"/>
      <c r="F60" s="60"/>
      <c r="G60" s="155"/>
      <c r="H60" s="155"/>
    </row>
    <row r="61" spans="2:8" ht="13.5" thickBot="1">
      <c r="B61" s="165"/>
      <c r="C61" s="166"/>
      <c r="D61" s="167"/>
      <c r="E61" s="168"/>
      <c r="F61" s="169"/>
      <c r="G61" s="168"/>
      <c r="H61" s="168"/>
    </row>
    <row r="62" spans="2:8" ht="18.75">
      <c r="B62" s="170" t="s">
        <v>65</v>
      </c>
      <c r="C62" s="171" t="s">
        <v>66</v>
      </c>
      <c r="D62" s="172"/>
      <c r="E62" s="172"/>
      <c r="F62" s="172"/>
      <c r="G62" s="173" t="s">
        <v>67</v>
      </c>
      <c r="H62" s="174"/>
    </row>
    <row r="63" spans="2:8" ht="15.75">
      <c r="B63" s="35" t="s">
        <v>20</v>
      </c>
      <c r="C63" s="175" t="s">
        <v>68</v>
      </c>
      <c r="D63" s="176"/>
      <c r="E63" s="176"/>
      <c r="F63" s="177"/>
      <c r="G63" s="178" t="s">
        <v>69</v>
      </c>
      <c r="H63" s="179"/>
    </row>
    <row r="64" spans="2:8" ht="15.75">
      <c r="B64" s="35"/>
      <c r="C64" s="180" t="s">
        <v>70</v>
      </c>
      <c r="D64" s="181"/>
      <c r="E64" s="181"/>
      <c r="F64" s="182"/>
      <c r="G64" s="183" t="s">
        <v>69</v>
      </c>
      <c r="H64" s="184"/>
    </row>
    <row r="65" spans="2:8" ht="15.75">
      <c r="B65" s="35"/>
      <c r="C65" s="180" t="s">
        <v>71</v>
      </c>
      <c r="D65" s="181"/>
      <c r="E65" s="181"/>
      <c r="F65" s="182"/>
      <c r="G65" s="183" t="s">
        <v>69</v>
      </c>
      <c r="H65" s="184"/>
    </row>
    <row r="66" spans="2:8" ht="15.75">
      <c r="B66" s="144"/>
      <c r="C66" s="185" t="s">
        <v>72</v>
      </c>
      <c r="D66" s="186"/>
      <c r="E66" s="186"/>
      <c r="F66" s="187"/>
      <c r="G66" s="173" t="s">
        <v>69</v>
      </c>
      <c r="H66" s="188"/>
    </row>
    <row r="67" spans="2:8" ht="12.75">
      <c r="B67" s="189"/>
      <c r="C67" s="190"/>
      <c r="D67" s="191"/>
      <c r="E67" s="191"/>
      <c r="F67" s="191"/>
      <c r="G67" s="191"/>
      <c r="H67" s="192"/>
    </row>
    <row r="68" spans="2:8" ht="26.25" customHeight="1">
      <c r="B68" s="193">
        <v>1</v>
      </c>
      <c r="C68" s="194" t="s">
        <v>73</v>
      </c>
      <c r="D68" s="194"/>
      <c r="E68" s="194"/>
      <c r="F68" s="194"/>
      <c r="G68" s="194"/>
      <c r="H68" s="195"/>
    </row>
    <row r="69" spans="2:8" ht="18" customHeight="1">
      <c r="B69" s="193">
        <v>2</v>
      </c>
      <c r="C69" s="196" t="s">
        <v>74</v>
      </c>
      <c r="D69" s="196"/>
      <c r="E69" s="196"/>
      <c r="F69" s="196"/>
      <c r="G69" s="196"/>
      <c r="H69" s="197"/>
    </row>
    <row r="70" spans="2:8" ht="27" customHeight="1">
      <c r="B70" s="198">
        <v>3</v>
      </c>
      <c r="C70" s="196" t="s">
        <v>75</v>
      </c>
      <c r="D70" s="196"/>
      <c r="E70" s="196"/>
      <c r="F70" s="196"/>
      <c r="G70" s="196"/>
      <c r="H70" s="197"/>
    </row>
    <row r="71" spans="2:8" ht="12.75">
      <c r="B71" s="199">
        <v>4</v>
      </c>
      <c r="C71" s="200" t="s">
        <v>76</v>
      </c>
      <c r="D71" s="200"/>
      <c r="E71" s="200"/>
      <c r="F71" s="200"/>
      <c r="G71" s="200"/>
      <c r="H71" s="201"/>
    </row>
    <row r="72" spans="2:8" ht="15" customHeight="1">
      <c r="B72" s="189"/>
      <c r="C72" s="202"/>
      <c r="D72" s="202"/>
      <c r="E72" s="203"/>
      <c r="F72" s="202" t="s">
        <v>77</v>
      </c>
      <c r="G72" s="204"/>
      <c r="H72" s="205"/>
    </row>
    <row r="73" spans="2:8" ht="15" customHeight="1">
      <c r="B73" s="206"/>
      <c r="C73" s="207"/>
      <c r="D73" s="207"/>
      <c r="F73" s="207"/>
      <c r="G73" s="207"/>
      <c r="H73" s="208"/>
    </row>
    <row r="74" spans="2:8" ht="15" customHeight="1">
      <c r="B74" s="206" t="s">
        <v>78</v>
      </c>
      <c r="C74" s="207"/>
      <c r="D74" s="207"/>
      <c r="F74" s="209" t="s">
        <v>79</v>
      </c>
      <c r="G74" s="209"/>
      <c r="H74" s="208"/>
    </row>
    <row r="75" spans="2:8" ht="15" customHeight="1" thickBot="1">
      <c r="B75" s="210" t="s">
        <v>80</v>
      </c>
      <c r="C75" s="211"/>
      <c r="D75" s="211" t="s">
        <v>20</v>
      </c>
      <c r="E75" s="212"/>
      <c r="F75" s="213" t="s">
        <v>81</v>
      </c>
      <c r="G75" s="213"/>
      <c r="H75" s="214"/>
    </row>
  </sheetData>
  <sheetProtection/>
  <mergeCells count="21">
    <mergeCell ref="G66:H66"/>
    <mergeCell ref="C68:H68"/>
    <mergeCell ref="C69:H69"/>
    <mergeCell ref="C70:H70"/>
    <mergeCell ref="C71:H71"/>
    <mergeCell ref="D10:F10"/>
    <mergeCell ref="B42:H42"/>
    <mergeCell ref="G62:H62"/>
    <mergeCell ref="G63:H63"/>
    <mergeCell ref="G64:H64"/>
    <mergeCell ref="G65:H65"/>
    <mergeCell ref="B1:H1"/>
    <mergeCell ref="B2:H2"/>
    <mergeCell ref="B3:H3"/>
    <mergeCell ref="B4:H4"/>
    <mergeCell ref="B5:H5"/>
    <mergeCell ref="B6:B11"/>
    <mergeCell ref="C6:C11"/>
    <mergeCell ref="D6:H6"/>
    <mergeCell ref="D7:F7"/>
    <mergeCell ref="G7:H7"/>
  </mergeCells>
  <printOptions/>
  <pageMargins left="0.54" right="0.25" top="0.58" bottom="0.56" header="0.3" footer="0.3"/>
  <pageSetup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acct1</dc:creator>
  <cp:keywords/>
  <dc:description/>
  <cp:lastModifiedBy>acct1</cp:lastModifiedBy>
  <dcterms:created xsi:type="dcterms:W3CDTF">2015-08-13T12:56:22Z</dcterms:created>
  <dcterms:modified xsi:type="dcterms:W3CDTF">2015-08-13T12:56:53Z</dcterms:modified>
  <cp:category/>
  <cp:version/>
  <cp:contentType/>
  <cp:contentStatus/>
</cp:coreProperties>
</file>